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bookViews>
    <workbookView xWindow="0" yWindow="0" windowWidth="28800" windowHeight="12435" activeTab="2"/>
  </bookViews>
  <sheets>
    <sheet name="Postes" sheetId="1" r:id="rId1"/>
    <sheet name="Tablas" sheetId="2" r:id="rId2"/>
    <sheet name="Vigas" sheetId="3" r:id="rId3"/>
    <sheet name="Terazas" sheetId="4" r:id="rId4"/>
  </sheets>
  <calcPr calcId="152511"/>
</workbook>
</file>

<file path=xl/calcChain.xml><?xml version="1.0" encoding="utf-8"?>
<calcChain xmlns="http://schemas.openxmlformats.org/spreadsheetml/2006/main">
  <c r="E5" i="3" l="1"/>
  <c r="E6" i="3"/>
  <c r="E4" i="3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6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6" i="1"/>
  <c r="I16" i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6" i="1"/>
  <c r="G29" i="1"/>
  <c r="I6" i="1" l="1"/>
  <c r="I29" i="1" s="1"/>
  <c r="H29" i="1"/>
  <c r="J29" i="1"/>
</calcChain>
</file>

<file path=xl/sharedStrings.xml><?xml version="1.0" encoding="utf-8"?>
<sst xmlns="http://schemas.openxmlformats.org/spreadsheetml/2006/main" count="43" uniqueCount="18">
  <si>
    <t>Ventas de postes impregnados año 2017</t>
  </si>
  <si>
    <t>Fecha</t>
  </si>
  <si>
    <t>Vendedor</t>
  </si>
  <si>
    <t>Neto</t>
  </si>
  <si>
    <t>Iva</t>
  </si>
  <si>
    <t>Total</t>
  </si>
  <si>
    <t>Juan Pardo</t>
  </si>
  <si>
    <t>Lucia Rojas</t>
  </si>
  <si>
    <t>Alicia Pino</t>
  </si>
  <si>
    <t xml:space="preserve"> </t>
  </si>
  <si>
    <t>Comisión 10%</t>
  </si>
  <si>
    <t>Total venta mensual</t>
  </si>
  <si>
    <t>rut</t>
  </si>
  <si>
    <t>nombre</t>
  </si>
  <si>
    <t>9507257-7</t>
  </si>
  <si>
    <t>Adrian</t>
  </si>
  <si>
    <t>11111111-1</t>
  </si>
  <si>
    <t>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</si>
</sst>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6"/>
      <color theme="1"/>
      <name val="Chaparral Pro"/>
      <family val="1"/>
    </font>
    <font>
      <sz val="12"/>
      <color theme="8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dashDotDot">
        <color theme="8" tint="-0.499984740745262"/>
      </top>
      <bottom style="dashDotDot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dashDotDot">
        <color theme="8" tint="-0.499984740745262"/>
      </top>
      <bottom style="dashDotDot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ashDotDot">
        <color theme="8" tint="-0.499984740745262"/>
      </top>
      <bottom style="dashDotDot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3" fontId="1" fillId="2" borderId="2" xfId="0" applyNumberFormat="1" applyFont="1" applyFill="1" applyBorder="1"/>
    <xf numFmtId="0" fontId="1" fillId="2" borderId="4" xfId="0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3" xfId="0" applyFont="1" applyFill="1" applyBorder="1" applyAlignment="1">
      <alignment horizontal="center"/>
    </xf>
    <xf numFmtId="3" fontId="1" fillId="2" borderId="3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/>
    <xf numFmtId="0" fontId="3" fillId="3" borderId="7" xfId="0" applyFont="1" applyFill="1" applyBorder="1" applyAlignment="1"/>
    <xf numFmtId="0" fontId="3" fillId="3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/>
    </xf>
    <xf numFmtId="3" fontId="1" fillId="2" borderId="12" xfId="0" applyNumberFormat="1" applyFont="1" applyFill="1" applyBorder="1"/>
    <xf numFmtId="14" fontId="1" fillId="2" borderId="13" xfId="0" applyNumberFormat="1" applyFont="1" applyFill="1" applyBorder="1" applyAlignment="1">
      <alignment horizontal="center"/>
    </xf>
    <xf numFmtId="3" fontId="1" fillId="2" borderId="14" xfId="0" applyNumberFormat="1" applyFont="1" applyFill="1" applyBorder="1"/>
    <xf numFmtId="14" fontId="1" fillId="2" borderId="15" xfId="0" applyNumberFormat="1" applyFont="1" applyFill="1" applyBorder="1" applyAlignment="1">
      <alignment horizontal="center"/>
    </xf>
    <xf numFmtId="3" fontId="1" fillId="2" borderId="16" xfId="0" applyNumberFormat="1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8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M14" sqref="M14"/>
    </sheetView>
  </sheetViews>
  <sheetFormatPr baseColWidth="10" defaultRowHeight="15" x14ac:dyDescent="0.25"/>
  <cols>
    <col min="1" max="1" width="4.85546875" customWidth="1"/>
    <col min="2" max="3" width="14.5703125" customWidth="1"/>
    <col min="4" max="5" width="13.7109375" style="3" customWidth="1"/>
    <col min="6" max="6" width="13.85546875" style="3" customWidth="1"/>
    <col min="10" max="10" width="15.140625" customWidth="1"/>
  </cols>
  <sheetData>
    <row r="1" spans="2:10" ht="15.75" thickBot="1" x14ac:dyDescent="0.3"/>
    <row r="2" spans="2:10" ht="22.5" thickBot="1" x14ac:dyDescent="0.45">
      <c r="D2" s="18" t="s">
        <v>0</v>
      </c>
      <c r="E2" s="21"/>
      <c r="F2" s="19"/>
      <c r="G2" s="19"/>
      <c r="H2" s="19"/>
      <c r="I2" s="19"/>
      <c r="J2" s="20"/>
    </row>
    <row r="3" spans="2:10" ht="15.75" thickBot="1" x14ac:dyDescent="0.3"/>
    <row r="4" spans="2:10" s="4" customFormat="1" ht="39.75" customHeight="1" thickBot="1" x14ac:dyDescent="0.3">
      <c r="D4" s="5" t="s">
        <v>1</v>
      </c>
      <c r="E4" s="22"/>
      <c r="F4" s="6" t="s">
        <v>2</v>
      </c>
      <c r="G4" s="6" t="s">
        <v>3</v>
      </c>
      <c r="H4" s="6" t="s">
        <v>4</v>
      </c>
      <c r="I4" s="6" t="s">
        <v>5</v>
      </c>
      <c r="J4" s="7" t="s">
        <v>10</v>
      </c>
    </row>
    <row r="5" spans="2:10" ht="5.25" customHeight="1" thickBot="1" x14ac:dyDescent="0.3">
      <c r="J5" s="1" t="s">
        <v>9</v>
      </c>
    </row>
    <row r="6" spans="2:10" ht="20.100000000000001" customHeight="1" x14ac:dyDescent="0.25">
      <c r="B6" t="s">
        <v>9</v>
      </c>
      <c r="D6" s="24">
        <v>42737</v>
      </c>
      <c r="E6" s="30" t="str">
        <f>TEXT(D6, "dddd")</f>
        <v>lunes</v>
      </c>
      <c r="F6" s="8" t="s">
        <v>6</v>
      </c>
      <c r="G6" s="9">
        <v>250000</v>
      </c>
      <c r="H6" s="9">
        <f>+G6*19/100</f>
        <v>47500</v>
      </c>
      <c r="I6" s="9">
        <f>+H6+G6</f>
        <v>297500</v>
      </c>
      <c r="J6" s="25">
        <f>+G6*10/100</f>
        <v>25000</v>
      </c>
    </row>
    <row r="7" spans="2:10" ht="20.100000000000001" customHeight="1" x14ac:dyDescent="0.25">
      <c r="B7" t="s">
        <v>9</v>
      </c>
      <c r="D7" s="26">
        <v>42738</v>
      </c>
      <c r="E7" s="31" t="str">
        <f t="shared" ref="E7:E27" si="0">TEXT(D7, "dddd")</f>
        <v>martes</v>
      </c>
      <c r="F7" s="10" t="s">
        <v>6</v>
      </c>
      <c r="G7" s="11">
        <v>57000</v>
      </c>
      <c r="H7" s="11">
        <f t="shared" ref="H7:H27" si="1">+G7*19/100</f>
        <v>10830</v>
      </c>
      <c r="I7" s="11">
        <f t="shared" ref="I7:I27" si="2">+H7+G7</f>
        <v>67830</v>
      </c>
      <c r="J7" s="27">
        <f t="shared" ref="J7:J27" si="3">+G7*10/100</f>
        <v>5700</v>
      </c>
    </row>
    <row r="8" spans="2:10" ht="20.100000000000001" customHeight="1" x14ac:dyDescent="0.25">
      <c r="D8" s="26">
        <v>42739</v>
      </c>
      <c r="E8" s="31" t="str">
        <f t="shared" si="0"/>
        <v>miércoles</v>
      </c>
      <c r="F8" s="10" t="s">
        <v>6</v>
      </c>
      <c r="G8" s="11">
        <v>325000</v>
      </c>
      <c r="H8" s="11">
        <f t="shared" si="1"/>
        <v>61750</v>
      </c>
      <c r="I8" s="11">
        <f t="shared" si="2"/>
        <v>386750</v>
      </c>
      <c r="J8" s="27">
        <f t="shared" si="3"/>
        <v>32500</v>
      </c>
    </row>
    <row r="9" spans="2:10" ht="20.100000000000001" customHeight="1" x14ac:dyDescent="0.25">
      <c r="D9" s="26">
        <v>42740</v>
      </c>
      <c r="E9" s="31" t="str">
        <f t="shared" si="0"/>
        <v>jueves</v>
      </c>
      <c r="F9" s="10" t="s">
        <v>7</v>
      </c>
      <c r="G9" s="11">
        <v>68900</v>
      </c>
      <c r="H9" s="11">
        <f t="shared" si="1"/>
        <v>13091</v>
      </c>
      <c r="I9" s="11">
        <f t="shared" si="2"/>
        <v>81991</v>
      </c>
      <c r="J9" s="27">
        <f t="shared" si="3"/>
        <v>6890</v>
      </c>
    </row>
    <row r="10" spans="2:10" ht="20.100000000000001" customHeight="1" x14ac:dyDescent="0.25">
      <c r="D10" s="26">
        <v>42741</v>
      </c>
      <c r="E10" s="31" t="str">
        <f t="shared" si="0"/>
        <v>viernes</v>
      </c>
      <c r="F10" s="10" t="s">
        <v>6</v>
      </c>
      <c r="G10" s="11">
        <v>145000</v>
      </c>
      <c r="H10" s="11">
        <f t="shared" si="1"/>
        <v>27550</v>
      </c>
      <c r="I10" s="11">
        <f t="shared" si="2"/>
        <v>172550</v>
      </c>
      <c r="J10" s="27">
        <f t="shared" si="3"/>
        <v>14500</v>
      </c>
    </row>
    <row r="11" spans="2:10" ht="20.100000000000001" customHeight="1" x14ac:dyDescent="0.25">
      <c r="D11" s="26">
        <v>42744</v>
      </c>
      <c r="E11" s="31" t="str">
        <f t="shared" si="0"/>
        <v>lunes</v>
      </c>
      <c r="F11" s="10" t="s">
        <v>6</v>
      </c>
      <c r="G11" s="11">
        <v>258900</v>
      </c>
      <c r="H11" s="11">
        <f t="shared" si="1"/>
        <v>49191</v>
      </c>
      <c r="I11" s="11">
        <f t="shared" si="2"/>
        <v>308091</v>
      </c>
      <c r="J11" s="27">
        <f t="shared" si="3"/>
        <v>25890</v>
      </c>
    </row>
    <row r="12" spans="2:10" ht="20.100000000000001" customHeight="1" x14ac:dyDescent="0.25">
      <c r="D12" s="26">
        <v>42745</v>
      </c>
      <c r="E12" s="31" t="str">
        <f t="shared" si="0"/>
        <v>martes</v>
      </c>
      <c r="F12" s="10" t="s">
        <v>6</v>
      </c>
      <c r="G12" s="11">
        <v>456321</v>
      </c>
      <c r="H12" s="11">
        <f t="shared" si="1"/>
        <v>86700.99</v>
      </c>
      <c r="I12" s="11">
        <f t="shared" si="2"/>
        <v>543021.99</v>
      </c>
      <c r="J12" s="27">
        <f t="shared" si="3"/>
        <v>45632.1</v>
      </c>
    </row>
    <row r="13" spans="2:10" ht="20.100000000000001" customHeight="1" x14ac:dyDescent="0.25">
      <c r="D13" s="26">
        <v>42746</v>
      </c>
      <c r="E13" s="31" t="str">
        <f t="shared" si="0"/>
        <v>miércoles</v>
      </c>
      <c r="F13" s="10" t="s">
        <v>6</v>
      </c>
      <c r="G13" s="11">
        <v>2500</v>
      </c>
      <c r="H13" s="11">
        <f t="shared" si="1"/>
        <v>475</v>
      </c>
      <c r="I13" s="11">
        <f t="shared" si="2"/>
        <v>2975</v>
      </c>
      <c r="J13" s="27">
        <f t="shared" si="3"/>
        <v>250</v>
      </c>
    </row>
    <row r="14" spans="2:10" ht="20.100000000000001" customHeight="1" x14ac:dyDescent="0.25">
      <c r="D14" s="26">
        <v>42747</v>
      </c>
      <c r="E14" s="31" t="str">
        <f t="shared" si="0"/>
        <v>jueves</v>
      </c>
      <c r="F14" s="10" t="s">
        <v>7</v>
      </c>
      <c r="G14" s="11">
        <v>36900</v>
      </c>
      <c r="H14" s="11">
        <f t="shared" si="1"/>
        <v>7011</v>
      </c>
      <c r="I14" s="11">
        <f t="shared" si="2"/>
        <v>43911</v>
      </c>
      <c r="J14" s="27">
        <f t="shared" si="3"/>
        <v>3690</v>
      </c>
    </row>
    <row r="15" spans="2:10" ht="20.100000000000001" customHeight="1" x14ac:dyDescent="0.25">
      <c r="D15" s="26">
        <v>42748</v>
      </c>
      <c r="E15" s="31" t="str">
        <f t="shared" si="0"/>
        <v>viernes</v>
      </c>
      <c r="F15" s="10" t="s">
        <v>7</v>
      </c>
      <c r="G15" s="11">
        <v>1248900</v>
      </c>
      <c r="H15" s="11">
        <f t="shared" si="1"/>
        <v>237291</v>
      </c>
      <c r="I15" s="11">
        <f t="shared" si="2"/>
        <v>1486191</v>
      </c>
      <c r="J15" s="27">
        <f t="shared" si="3"/>
        <v>124890</v>
      </c>
    </row>
    <row r="16" spans="2:10" ht="20.100000000000001" customHeight="1" x14ac:dyDescent="0.25">
      <c r="D16" s="26">
        <v>42751</v>
      </c>
      <c r="E16" s="31" t="str">
        <f t="shared" si="0"/>
        <v>lunes</v>
      </c>
      <c r="F16" s="10" t="s">
        <v>7</v>
      </c>
      <c r="G16" s="11">
        <v>89600</v>
      </c>
      <c r="H16" s="11">
        <f t="shared" si="1"/>
        <v>17024</v>
      </c>
      <c r="I16" s="11">
        <f t="shared" si="2"/>
        <v>106624</v>
      </c>
      <c r="J16" s="27">
        <f t="shared" si="3"/>
        <v>8960</v>
      </c>
    </row>
    <row r="17" spans="4:10" ht="20.100000000000001" customHeight="1" x14ac:dyDescent="0.25">
      <c r="D17" s="26">
        <v>42752</v>
      </c>
      <c r="E17" s="31" t="str">
        <f t="shared" si="0"/>
        <v>martes</v>
      </c>
      <c r="F17" s="10" t="s">
        <v>7</v>
      </c>
      <c r="G17" s="11">
        <v>24587</v>
      </c>
      <c r="H17" s="11">
        <f t="shared" si="1"/>
        <v>4671.53</v>
      </c>
      <c r="I17" s="11">
        <f t="shared" si="2"/>
        <v>29258.53</v>
      </c>
      <c r="J17" s="27">
        <f t="shared" si="3"/>
        <v>2458.6999999999998</v>
      </c>
    </row>
    <row r="18" spans="4:10" ht="20.100000000000001" customHeight="1" x14ac:dyDescent="0.25">
      <c r="D18" s="26">
        <v>42753</v>
      </c>
      <c r="E18" s="31" t="str">
        <f t="shared" si="0"/>
        <v>miércoles</v>
      </c>
      <c r="F18" s="10" t="s">
        <v>6</v>
      </c>
      <c r="G18" s="11">
        <v>690000</v>
      </c>
      <c r="H18" s="11">
        <f t="shared" si="1"/>
        <v>131100</v>
      </c>
      <c r="I18" s="11">
        <f t="shared" si="2"/>
        <v>821100</v>
      </c>
      <c r="J18" s="27">
        <f t="shared" si="3"/>
        <v>69000</v>
      </c>
    </row>
    <row r="19" spans="4:10" ht="20.100000000000001" customHeight="1" x14ac:dyDescent="0.25">
      <c r="D19" s="26">
        <v>42754</v>
      </c>
      <c r="E19" s="31" t="str">
        <f t="shared" si="0"/>
        <v>jueves</v>
      </c>
      <c r="F19" s="10" t="s">
        <v>6</v>
      </c>
      <c r="G19" s="11">
        <v>365874</v>
      </c>
      <c r="H19" s="11">
        <f t="shared" si="1"/>
        <v>69516.06</v>
      </c>
      <c r="I19" s="11">
        <f t="shared" si="2"/>
        <v>435390.06</v>
      </c>
      <c r="J19" s="27">
        <f t="shared" si="3"/>
        <v>36587.4</v>
      </c>
    </row>
    <row r="20" spans="4:10" ht="20.100000000000001" customHeight="1" x14ac:dyDescent="0.25">
      <c r="D20" s="26">
        <v>42755</v>
      </c>
      <c r="E20" s="31" t="str">
        <f t="shared" si="0"/>
        <v>viernes</v>
      </c>
      <c r="F20" s="10" t="s">
        <v>8</v>
      </c>
      <c r="G20" s="11">
        <v>125698</v>
      </c>
      <c r="H20" s="11">
        <f t="shared" si="1"/>
        <v>23882.62</v>
      </c>
      <c r="I20" s="11">
        <f t="shared" si="2"/>
        <v>149580.62</v>
      </c>
      <c r="J20" s="27">
        <f t="shared" si="3"/>
        <v>12569.8</v>
      </c>
    </row>
    <row r="21" spans="4:10" ht="20.100000000000001" customHeight="1" x14ac:dyDescent="0.25">
      <c r="D21" s="26">
        <v>42758</v>
      </c>
      <c r="E21" s="31" t="str">
        <f t="shared" si="0"/>
        <v>lunes</v>
      </c>
      <c r="F21" s="10" t="s">
        <v>8</v>
      </c>
      <c r="G21" s="11">
        <v>3651247</v>
      </c>
      <c r="H21" s="11">
        <f t="shared" si="1"/>
        <v>693736.93</v>
      </c>
      <c r="I21" s="11">
        <f t="shared" si="2"/>
        <v>4344983.93</v>
      </c>
      <c r="J21" s="27">
        <f t="shared" si="3"/>
        <v>365124.7</v>
      </c>
    </row>
    <row r="22" spans="4:10" ht="20.100000000000001" customHeight="1" x14ac:dyDescent="0.25">
      <c r="D22" s="26">
        <v>42759</v>
      </c>
      <c r="E22" s="31" t="str">
        <f t="shared" si="0"/>
        <v>martes</v>
      </c>
      <c r="F22" s="10" t="s">
        <v>7</v>
      </c>
      <c r="G22" s="11">
        <v>265300</v>
      </c>
      <c r="H22" s="11">
        <f t="shared" si="1"/>
        <v>50407</v>
      </c>
      <c r="I22" s="11">
        <f t="shared" si="2"/>
        <v>315707</v>
      </c>
      <c r="J22" s="27">
        <f t="shared" si="3"/>
        <v>26530</v>
      </c>
    </row>
    <row r="23" spans="4:10" ht="20.100000000000001" customHeight="1" x14ac:dyDescent="0.25">
      <c r="D23" s="26">
        <v>42760</v>
      </c>
      <c r="E23" s="31" t="str">
        <f t="shared" si="0"/>
        <v>miércoles</v>
      </c>
      <c r="F23" s="10" t="s">
        <v>7</v>
      </c>
      <c r="G23" s="11">
        <v>258147</v>
      </c>
      <c r="H23" s="11">
        <f t="shared" si="1"/>
        <v>49047.93</v>
      </c>
      <c r="I23" s="11">
        <f t="shared" si="2"/>
        <v>307194.93</v>
      </c>
      <c r="J23" s="27">
        <f t="shared" si="3"/>
        <v>25814.7</v>
      </c>
    </row>
    <row r="24" spans="4:10" ht="20.100000000000001" customHeight="1" x14ac:dyDescent="0.25">
      <c r="D24" s="26">
        <v>42761</v>
      </c>
      <c r="E24" s="31" t="str">
        <f t="shared" si="0"/>
        <v>jueves</v>
      </c>
      <c r="F24" s="10" t="s">
        <v>7</v>
      </c>
      <c r="G24" s="11">
        <v>3692584</v>
      </c>
      <c r="H24" s="11">
        <f t="shared" si="1"/>
        <v>701590.96</v>
      </c>
      <c r="I24" s="11">
        <f t="shared" si="2"/>
        <v>4394174.96</v>
      </c>
      <c r="J24" s="27">
        <f t="shared" si="3"/>
        <v>369258.4</v>
      </c>
    </row>
    <row r="25" spans="4:10" ht="20.100000000000001" customHeight="1" x14ac:dyDescent="0.25">
      <c r="D25" s="26">
        <v>42762</v>
      </c>
      <c r="E25" s="31" t="str">
        <f t="shared" si="0"/>
        <v>viernes</v>
      </c>
      <c r="F25" s="10" t="s">
        <v>8</v>
      </c>
      <c r="G25" s="11">
        <v>1236548</v>
      </c>
      <c r="H25" s="11">
        <f t="shared" si="1"/>
        <v>234944.12</v>
      </c>
      <c r="I25" s="11">
        <f t="shared" si="2"/>
        <v>1471492.12</v>
      </c>
      <c r="J25" s="27">
        <f t="shared" si="3"/>
        <v>123654.8</v>
      </c>
    </row>
    <row r="26" spans="4:10" ht="20.100000000000001" customHeight="1" x14ac:dyDescent="0.25">
      <c r="D26" s="26">
        <v>42765</v>
      </c>
      <c r="E26" s="31" t="str">
        <f t="shared" si="0"/>
        <v>lunes</v>
      </c>
      <c r="F26" s="10" t="s">
        <v>8</v>
      </c>
      <c r="G26" s="11">
        <v>3579512</v>
      </c>
      <c r="H26" s="11">
        <f t="shared" si="1"/>
        <v>680107.28</v>
      </c>
      <c r="I26" s="11">
        <f t="shared" si="2"/>
        <v>4259619.28</v>
      </c>
      <c r="J26" s="27">
        <f t="shared" si="3"/>
        <v>357951.2</v>
      </c>
    </row>
    <row r="27" spans="4:10" ht="20.100000000000001" customHeight="1" thickBot="1" x14ac:dyDescent="0.3">
      <c r="D27" s="28">
        <v>42766</v>
      </c>
      <c r="E27" s="32" t="str">
        <f t="shared" si="0"/>
        <v>martes</v>
      </c>
      <c r="F27" s="12" t="s">
        <v>8</v>
      </c>
      <c r="G27" s="13">
        <v>1246987</v>
      </c>
      <c r="H27" s="13">
        <f t="shared" si="1"/>
        <v>236927.53</v>
      </c>
      <c r="I27" s="13">
        <f t="shared" si="2"/>
        <v>1483914.53</v>
      </c>
      <c r="J27" s="29">
        <f t="shared" si="3"/>
        <v>124698.7</v>
      </c>
    </row>
    <row r="28" spans="4:10" ht="3.75" customHeight="1" thickBot="1" x14ac:dyDescent="0.3">
      <c r="G28" s="2"/>
      <c r="H28" s="2"/>
      <c r="I28" s="2"/>
      <c r="J28" s="2"/>
    </row>
    <row r="29" spans="4:10" ht="27" customHeight="1" thickBot="1" x14ac:dyDescent="0.3">
      <c r="D29" s="14" t="s">
        <v>11</v>
      </c>
      <c r="E29" s="23"/>
      <c r="F29" s="15"/>
      <c r="G29" s="16">
        <f>SUM(G6:G28)</f>
        <v>18075505</v>
      </c>
      <c r="H29" s="16">
        <f t="shared" ref="H29:J29" si="4">SUM(H6:H28)</f>
        <v>3434345.9499999997</v>
      </c>
      <c r="I29" s="16">
        <f t="shared" si="4"/>
        <v>21509850.950000003</v>
      </c>
      <c r="J29" s="17">
        <f t="shared" si="4"/>
        <v>1807550.4999999998</v>
      </c>
    </row>
    <row r="30" spans="4:10" x14ac:dyDescent="0.25">
      <c r="D30" s="3" t="s">
        <v>9</v>
      </c>
    </row>
  </sheetData>
  <mergeCells count="2">
    <mergeCell ref="D29:F29"/>
    <mergeCell ref="D2:J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6"/>
  <sheetViews>
    <sheetView workbookViewId="0">
      <selection activeCell="E7" sqref="E7"/>
    </sheetView>
  </sheetViews>
  <sheetFormatPr baseColWidth="10" defaultRowHeight="15" x14ac:dyDescent="0.25"/>
  <sheetData>
    <row r="3" spans="4:5" x14ac:dyDescent="0.25">
      <c r="D3" t="s">
        <v>12</v>
      </c>
      <c r="E3" t="s">
        <v>13</v>
      </c>
    </row>
    <row r="5" spans="4:5" x14ac:dyDescent="0.25">
      <c r="D5" t="s">
        <v>14</v>
      </c>
      <c r="E5" t="s">
        <v>15</v>
      </c>
    </row>
    <row r="6" spans="4:5" x14ac:dyDescent="0.25">
      <c r="D6" t="s">
        <v>16</v>
      </c>
      <c r="E6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6"/>
  <sheetViews>
    <sheetView tabSelected="1" workbookViewId="0">
      <selection activeCell="L24" sqref="L24"/>
    </sheetView>
  </sheetViews>
  <sheetFormatPr baseColWidth="10" defaultRowHeight="15" x14ac:dyDescent="0.25"/>
  <cols>
    <col min="5" max="5" width="11.85546875" bestFit="1" customWidth="1"/>
  </cols>
  <sheetData>
    <row r="4" spans="4:5" x14ac:dyDescent="0.25">
      <c r="D4" t="s">
        <v>14</v>
      </c>
      <c r="E4" t="str">
        <f>VLOOKUP(Vigas!D4,Tablas!D:E,2,)</f>
        <v>Adrian</v>
      </c>
    </row>
    <row r="5" spans="4:5" x14ac:dyDescent="0.25">
      <c r="D5" t="s">
        <v>14</v>
      </c>
      <c r="E5" t="str">
        <f>VLOOKUP(Vigas!D5,Tablas!D:E,2,)</f>
        <v>Adrian</v>
      </c>
    </row>
    <row r="6" spans="4:5" x14ac:dyDescent="0.25">
      <c r="D6" t="s">
        <v>16</v>
      </c>
      <c r="E6" t="str">
        <f>VLOOKUP(Vigas!D6,Tablas!D:E,2,)</f>
        <v>Pedro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G25" sqref="G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Postes</vt:lpstr>
      <vt:lpstr>Tablas</vt:lpstr>
      <vt:lpstr>Vigas</vt:lpstr>
      <vt:lpstr>Terazas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</dc:creator>
  <cp:lastModifiedBy>Usuario de Windows</cp:lastModifiedBy>
  <dcterms:created xsi:type="dcterms:W3CDTF">2017-08-04T16:56:41Z</dcterms:created>
  <dcterms:modified xsi:type="dcterms:W3CDTF">2017-08-04T20:46:19Z</dcterms:modified>
</cp:coreProperties>
</file>